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alance Sheet" sheetId="1" r:id="rId4"/>
  </sheets>
  <definedNames/>
  <calcPr/>
  <extLst>
    <ext uri="GoogleSheetsCustomDataVersion1">
      <go:sheetsCustomData xmlns:go="http://customooxmlschemas.google.com/" r:id="rId5" roundtripDataSignature="AMtx7mharsUDaXVTxMW520EuuUlr1vtCyg=="/>
    </ext>
  </extLst>
</workbook>
</file>

<file path=xl/sharedStrings.xml><?xml version="1.0" encoding="utf-8"?>
<sst xmlns="http://schemas.openxmlformats.org/spreadsheetml/2006/main" count="37" uniqueCount="35">
  <si>
    <t>Assets</t>
  </si>
  <si>
    <t>Liquid Assets</t>
  </si>
  <si>
    <t>Checking</t>
  </si>
  <si>
    <t>Cash in store</t>
  </si>
  <si>
    <t>Accts Receivable</t>
  </si>
  <si>
    <t>Supplies</t>
  </si>
  <si>
    <t>Inventory</t>
  </si>
  <si>
    <t>Subtotal Liquid</t>
  </si>
  <si>
    <t>Intermediate Assets</t>
  </si>
  <si>
    <t>Meat Equipment</t>
  </si>
  <si>
    <t>Bakery Equipment</t>
  </si>
  <si>
    <t>Refrigeration Equipment</t>
  </si>
  <si>
    <t>Shelving and Fixtures</t>
  </si>
  <si>
    <t>Online Shopping Software</t>
  </si>
  <si>
    <t>Checkout Equipment</t>
  </si>
  <si>
    <t>Office equipment</t>
  </si>
  <si>
    <t>Subtotal Intermediate</t>
  </si>
  <si>
    <t>Longterm Assets</t>
  </si>
  <si>
    <t>Building</t>
  </si>
  <si>
    <t>Property</t>
  </si>
  <si>
    <t>Goodwill</t>
  </si>
  <si>
    <t>AWG Membership</t>
  </si>
  <si>
    <t>Subtotal Longterm</t>
  </si>
  <si>
    <t>Total Assets</t>
  </si>
  <si>
    <t>Liabilities</t>
  </si>
  <si>
    <t>Shorterm Liabilities</t>
  </si>
  <si>
    <t>Acct Payable</t>
  </si>
  <si>
    <t>Working Capital LOC</t>
  </si>
  <si>
    <t>Subtotal Short</t>
  </si>
  <si>
    <t>Intermediate Liabilities</t>
  </si>
  <si>
    <t>Startup Loan</t>
  </si>
  <si>
    <t>Longterm Liabilities</t>
  </si>
  <si>
    <t>Real Estate Loan</t>
  </si>
  <si>
    <t>Total Liabilities</t>
  </si>
  <si>
    <t>Net Worth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</si>
</sst>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_(&quot;$&quot;* #,##0_);_(&quot;$&quot;* \(#,##0\);_(&quot;$&quot;* &quot;-&quot;??_);_(@_)"/>
    <numFmt numFmtId="165" formatCode="_(&quot;$&quot;* #,##0.0_);_(&quot;$&quot;* \(#,##0.0\);_(&quot;$&quot;* &quot;-&quot;?_);_(@_)"/>
  </numFmts>
  <fonts count="4">
    <font>
      <sz val="11.0"/>
      <color theme="1"/>
      <name val="Calibri"/>
      <scheme val="minor"/>
    </font>
    <font>
      <b/>
      <sz val="11.0"/>
      <color theme="1"/>
      <name val="Calibri"/>
    </font>
    <font>
      <sz val="11.0"/>
      <color theme="1"/>
      <name val="Calibri"/>
    </font>
    <font>
      <color theme="1"/>
      <name val="Calibri"/>
      <scheme val="minor"/>
    </font>
  </fonts>
  <fills count="2">
    <fill>
      <patternFill patternType="none"/>
    </fill>
    <fill>
      <patternFill patternType="lightGray"/>
    </fill>
  </fills>
  <borders count="3">
    <border/>
    <border>
      <bottom style="thin">
        <color rgb="FF000000"/>
      </bottom>
    </border>
    <border>
      <bottom style="double">
        <color rgb="FF000000"/>
      </bottom>
    </border>
  </borders>
  <cellStyleXfs count="1">
    <xf borderId="0" fillId="0" fontId="0" numFmtId="0" applyAlignment="1" applyFont="1"/>
  </cellStyleXfs>
  <cellXfs count="9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15" xfId="0" applyFont="1" applyNumberFormat="1"/>
    <xf borderId="0" fillId="0" fontId="3" numFmtId="0" xfId="0" applyFont="1"/>
    <xf borderId="0" fillId="0" fontId="2" numFmtId="164" xfId="0" applyFont="1" applyNumberFormat="1"/>
    <xf borderId="0" fillId="0" fontId="2" numFmtId="0" xfId="0" applyFont="1"/>
    <xf borderId="0" fillId="0" fontId="2" numFmtId="165" xfId="0" applyFont="1" applyNumberFormat="1"/>
    <xf borderId="1" fillId="0" fontId="2" numFmtId="164" xfId="0" applyBorder="1" applyFont="1" applyNumberFormat="1"/>
    <xf borderId="2" fillId="0" fontId="2" numFmtId="164" xfId="0" applyBorder="1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3.29"/>
    <col customWidth="1" min="2" max="3" width="12.57"/>
    <col customWidth="1" min="4" max="4" width="11.14"/>
    <col customWidth="1" min="5" max="26" width="8.71"/>
  </cols>
  <sheetData>
    <row r="1" ht="14.25" customHeight="1">
      <c r="A1" s="1" t="s">
        <v>0</v>
      </c>
      <c r="B1" s="2">
        <v>42948.0</v>
      </c>
      <c r="C1" s="2">
        <v>43101.0</v>
      </c>
      <c r="D1" s="2"/>
    </row>
    <row r="2" ht="14.25" customHeight="1">
      <c r="A2" s="1" t="s">
        <v>1</v>
      </c>
    </row>
    <row r="3" ht="14.25" customHeight="1">
      <c r="A3" s="3" t="s">
        <v>2</v>
      </c>
      <c r="B3" s="4">
        <v>350000.0</v>
      </c>
      <c r="C3" s="4">
        <v>50000.0</v>
      </c>
    </row>
    <row r="4" ht="14.25" customHeight="1">
      <c r="A4" s="3" t="s">
        <v>3</v>
      </c>
      <c r="B4" s="4">
        <v>0.0</v>
      </c>
      <c r="C4" s="4">
        <v>5000.0</v>
      </c>
    </row>
    <row r="5" ht="14.25" customHeight="1">
      <c r="A5" s="3" t="s">
        <v>4</v>
      </c>
      <c r="B5" s="4">
        <v>0.0</v>
      </c>
      <c r="C5" s="4">
        <v>0.0</v>
      </c>
      <c r="F5" s="5"/>
    </row>
    <row r="6" ht="14.25" customHeight="1">
      <c r="A6" s="3" t="s">
        <v>5</v>
      </c>
      <c r="B6" s="4">
        <v>0.0</v>
      </c>
      <c r="C6" s="4">
        <v>20000.0</v>
      </c>
      <c r="D6" s="6"/>
    </row>
    <row r="7" ht="14.25" customHeight="1">
      <c r="A7" s="3" t="s">
        <v>6</v>
      </c>
      <c r="B7" s="7">
        <v>0.0</v>
      </c>
      <c r="C7" s="7">
        <v>80000.0</v>
      </c>
      <c r="D7" s="6"/>
      <c r="F7" s="5"/>
    </row>
    <row r="8" ht="14.25" customHeight="1">
      <c r="A8" s="3" t="s">
        <v>7</v>
      </c>
      <c r="B8" s="4">
        <f t="shared" ref="B8:C8" si="1">SUM(B3:B7)</f>
        <v>350000</v>
      </c>
      <c r="C8" s="4">
        <f t="shared" si="1"/>
        <v>155000</v>
      </c>
      <c r="D8" s="4"/>
    </row>
    <row r="9" ht="14.25" customHeight="1">
      <c r="B9" s="4"/>
      <c r="C9" s="4"/>
      <c r="F9" s="5"/>
    </row>
    <row r="10" ht="14.25" customHeight="1">
      <c r="A10" s="1" t="s">
        <v>8</v>
      </c>
      <c r="B10" s="4"/>
      <c r="C10" s="4"/>
    </row>
    <row r="11" ht="14.25" customHeight="1">
      <c r="A11" s="3" t="s">
        <v>9</v>
      </c>
      <c r="B11" s="4"/>
      <c r="C11" s="4">
        <v>50000.0</v>
      </c>
      <c r="D11" s="6"/>
      <c r="F11" s="5"/>
    </row>
    <row r="12" ht="14.25" customHeight="1">
      <c r="A12" s="3" t="s">
        <v>10</v>
      </c>
      <c r="B12" s="4"/>
      <c r="C12" s="4">
        <v>50000.0</v>
      </c>
      <c r="D12" s="6"/>
    </row>
    <row r="13" ht="14.25" customHeight="1">
      <c r="A13" s="3" t="s">
        <v>11</v>
      </c>
      <c r="B13" s="4"/>
      <c r="C13" s="4">
        <v>400000.0</v>
      </c>
      <c r="D13" s="6"/>
      <c r="F13" s="5"/>
    </row>
    <row r="14" ht="14.25" customHeight="1">
      <c r="A14" s="3" t="s">
        <v>12</v>
      </c>
      <c r="B14" s="4"/>
      <c r="C14" s="4">
        <v>100000.0</v>
      </c>
      <c r="D14" s="6"/>
    </row>
    <row r="15" ht="14.25" customHeight="1">
      <c r="A15" s="3" t="s">
        <v>13</v>
      </c>
      <c r="B15" s="4"/>
      <c r="C15" s="4">
        <v>25000.0</v>
      </c>
      <c r="F15" s="5"/>
    </row>
    <row r="16" ht="14.25" customHeight="1">
      <c r="A16" s="3" t="s">
        <v>14</v>
      </c>
      <c r="B16" s="4"/>
      <c r="C16" s="4">
        <v>30000.0</v>
      </c>
      <c r="D16" s="6"/>
    </row>
    <row r="17" ht="14.25" customHeight="1">
      <c r="A17" s="3" t="s">
        <v>15</v>
      </c>
      <c r="B17" s="7"/>
      <c r="C17" s="7">
        <v>10000.0</v>
      </c>
      <c r="D17" s="6"/>
      <c r="F17" s="5"/>
    </row>
    <row r="18" ht="14.25" customHeight="1">
      <c r="A18" s="3" t="s">
        <v>16</v>
      </c>
      <c r="B18" s="4">
        <f t="shared" ref="B18:C18" si="2">SUM(B11:B17)</f>
        <v>0</v>
      </c>
      <c r="C18" s="4">
        <f t="shared" si="2"/>
        <v>665000</v>
      </c>
      <c r="D18" s="4"/>
      <c r="F18" s="5"/>
      <c r="G18" s="5"/>
    </row>
    <row r="19" ht="14.25" customHeight="1">
      <c r="B19" s="4"/>
      <c r="C19" s="4"/>
      <c r="F19" s="5"/>
    </row>
    <row r="20" ht="14.25" customHeight="1">
      <c r="A20" s="1" t="s">
        <v>17</v>
      </c>
      <c r="B20" s="4"/>
      <c r="C20" s="4"/>
      <c r="F20" s="5"/>
    </row>
    <row r="21" ht="14.25" customHeight="1">
      <c r="A21" s="3" t="s">
        <v>18</v>
      </c>
      <c r="B21" s="4">
        <v>0.0</v>
      </c>
      <c r="C21" s="4">
        <v>0.0</v>
      </c>
      <c r="F21" s="5"/>
    </row>
    <row r="22" ht="14.25" customHeight="1">
      <c r="A22" s="3" t="s">
        <v>19</v>
      </c>
      <c r="B22" s="4">
        <v>0.0</v>
      </c>
      <c r="C22" s="4">
        <v>0.0</v>
      </c>
      <c r="F22" s="5"/>
    </row>
    <row r="23" ht="14.25" customHeight="1">
      <c r="A23" s="3" t="s">
        <v>20</v>
      </c>
      <c r="B23" s="4"/>
      <c r="C23" s="4">
        <v>56500.0</v>
      </c>
      <c r="F23" s="5"/>
      <c r="G23" s="5"/>
    </row>
    <row r="24" ht="14.25" customHeight="1">
      <c r="A24" s="3" t="s">
        <v>21</v>
      </c>
      <c r="B24" s="7">
        <v>0.0</v>
      </c>
      <c r="C24" s="7">
        <v>30000.0</v>
      </c>
      <c r="D24" s="6"/>
    </row>
    <row r="25" ht="14.25" customHeight="1">
      <c r="A25" s="3" t="s">
        <v>22</v>
      </c>
      <c r="B25" s="4">
        <f t="shared" ref="B25:C25" si="3">SUM(B21:B24)</f>
        <v>0</v>
      </c>
      <c r="C25" s="4">
        <f t="shared" si="3"/>
        <v>86500</v>
      </c>
    </row>
    <row r="26" ht="14.25" customHeight="1">
      <c r="B26" s="8"/>
      <c r="C26" s="8"/>
      <c r="F26" s="5"/>
    </row>
    <row r="27" ht="14.25" customHeight="1">
      <c r="A27" s="1" t="s">
        <v>23</v>
      </c>
      <c r="B27" s="4">
        <f t="shared" ref="B27:C27" si="4">B8+B18+B25</f>
        <v>350000</v>
      </c>
      <c r="C27" s="4">
        <f t="shared" si="4"/>
        <v>906500</v>
      </c>
    </row>
    <row r="28" ht="14.25" customHeight="1">
      <c r="B28" s="4"/>
      <c r="C28" s="4"/>
    </row>
    <row r="29" ht="14.25" customHeight="1">
      <c r="A29" s="1" t="s">
        <v>24</v>
      </c>
      <c r="B29" s="4"/>
      <c r="C29" s="4"/>
    </row>
    <row r="30" ht="14.25" customHeight="1">
      <c r="A30" s="1" t="s">
        <v>25</v>
      </c>
      <c r="B30" s="4"/>
      <c r="C30" s="4"/>
    </row>
    <row r="31" ht="14.25" customHeight="1">
      <c r="A31" s="3" t="s">
        <v>26</v>
      </c>
      <c r="B31" s="4">
        <v>0.0</v>
      </c>
      <c r="C31" s="4">
        <v>0.0</v>
      </c>
    </row>
    <row r="32" ht="14.25" customHeight="1">
      <c r="A32" s="3" t="s">
        <v>27</v>
      </c>
      <c r="B32" s="7">
        <v>0.0</v>
      </c>
      <c r="C32" s="7">
        <v>0.0</v>
      </c>
    </row>
    <row r="33" ht="14.25" customHeight="1">
      <c r="A33" s="3" t="s">
        <v>28</v>
      </c>
      <c r="B33" s="4">
        <f t="shared" ref="B33:C33" si="5">SUM(B31:B32)</f>
        <v>0</v>
      </c>
      <c r="C33" s="4">
        <f t="shared" si="5"/>
        <v>0</v>
      </c>
    </row>
    <row r="34" ht="14.25" customHeight="1">
      <c r="B34" s="4"/>
      <c r="C34" s="4"/>
    </row>
    <row r="35" ht="14.25" customHeight="1">
      <c r="A35" s="1" t="s">
        <v>29</v>
      </c>
      <c r="B35" s="4"/>
      <c r="C35" s="4"/>
    </row>
    <row r="36" ht="14.25" customHeight="1">
      <c r="A36" s="3" t="s">
        <v>30</v>
      </c>
      <c r="B36" s="7">
        <v>0.0</v>
      </c>
      <c r="C36" s="7">
        <f>((C6+C7)*0.7)+(C18*0.7)+(C24*0.7)</f>
        <v>556500</v>
      </c>
    </row>
    <row r="37" ht="14.25" customHeight="1">
      <c r="A37" s="3" t="s">
        <v>16</v>
      </c>
      <c r="B37" s="4">
        <f t="shared" ref="B37:C37" si="6">SUM(B36)</f>
        <v>0</v>
      </c>
      <c r="C37" s="4">
        <f t="shared" si="6"/>
        <v>556500</v>
      </c>
    </row>
    <row r="38" ht="14.25" customHeight="1">
      <c r="B38" s="4"/>
      <c r="C38" s="4"/>
    </row>
    <row r="39" ht="14.25" customHeight="1">
      <c r="A39" s="1" t="s">
        <v>31</v>
      </c>
      <c r="B39" s="4"/>
      <c r="C39" s="4"/>
    </row>
    <row r="40" ht="14.25" customHeight="1">
      <c r="A40" s="3" t="s">
        <v>32</v>
      </c>
      <c r="B40" s="7">
        <v>0.0</v>
      </c>
      <c r="C40" s="7">
        <v>0.0</v>
      </c>
    </row>
    <row r="41" ht="14.25" customHeight="1">
      <c r="A41" s="3" t="s">
        <v>22</v>
      </c>
      <c r="B41" s="4">
        <f t="shared" ref="B41:C41" si="7">SUM(B40)</f>
        <v>0</v>
      </c>
      <c r="C41" s="4">
        <f t="shared" si="7"/>
        <v>0</v>
      </c>
    </row>
    <row r="42" ht="14.25" customHeight="1">
      <c r="B42" s="8"/>
      <c r="C42" s="8"/>
    </row>
    <row r="43" ht="14.25" customHeight="1">
      <c r="A43" s="1" t="s">
        <v>33</v>
      </c>
      <c r="B43" s="4">
        <f t="shared" ref="B43:C43" si="8">B33+B37+B41</f>
        <v>0</v>
      </c>
      <c r="C43" s="4">
        <f t="shared" si="8"/>
        <v>556500</v>
      </c>
    </row>
    <row r="44" ht="14.25" customHeight="1">
      <c r="B44" s="4"/>
      <c r="C44" s="4"/>
    </row>
    <row r="45" ht="14.25" customHeight="1">
      <c r="A45" s="1" t="s">
        <v>34</v>
      </c>
      <c r="B45" s="4">
        <f t="shared" ref="B45:C45" si="9">B27-B43</f>
        <v>350000</v>
      </c>
      <c r="C45" s="4">
        <f t="shared" si="9"/>
        <v>350000</v>
      </c>
    </row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portrait"/>
  <headerFooter>
    <oddHeader>&amp;CBalance Sheet Pro Forma Hometown Grocery Stores Inc. July 28, 2017</oddHeader>
  </headerFooter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2017-07-28T17:01:25Z</dcterms:created>
  <dc:creator>Bontrager, Chad</dc:creator>
</cp:coreProperties>
</file>